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9465" activeTab="0"/>
  </bookViews>
  <sheets>
    <sheet name="RIEPILOGO" sheetId="1" r:id="rId1"/>
    <sheet name="Collegio C.Lago" sheetId="2" r:id="rId2"/>
    <sheet name="Collegio C.Pieve" sheetId="3" r:id="rId3"/>
    <sheet name="Collegio Magione" sheetId="4" r:id="rId4"/>
  </sheets>
  <definedNames/>
  <calcPr fullCalcOnLoad="1"/>
</workbook>
</file>

<file path=xl/sharedStrings.xml><?xml version="1.0" encoding="utf-8"?>
<sst xmlns="http://schemas.openxmlformats.org/spreadsheetml/2006/main" count="109" uniqueCount="74">
  <si>
    <t>candidati alla presidenza</t>
  </si>
  <si>
    <t>voti</t>
  </si>
  <si>
    <t>%</t>
  </si>
  <si>
    <t>partiti</t>
  </si>
  <si>
    <t>candidati al consiglio</t>
  </si>
  <si>
    <t>Fiorello Primi</t>
  </si>
  <si>
    <t>Daniz Lodovichi</t>
  </si>
  <si>
    <t>Perseo Santiccioli</t>
  </si>
  <si>
    <t>Italo Broccolini</t>
  </si>
  <si>
    <t>Eraldo Ciarini</t>
  </si>
  <si>
    <t>Paolo Angori</t>
  </si>
  <si>
    <t>Renato Bordino</t>
  </si>
  <si>
    <t>Vittorio Raho</t>
  </si>
  <si>
    <t>Giulio Cozzari</t>
  </si>
  <si>
    <t>Mario Cirimbilli</t>
  </si>
  <si>
    <t>Guglielmo Casavecchia</t>
  </si>
  <si>
    <t>Silvia Pepini</t>
  </si>
  <si>
    <t>Ivo Loretucci</t>
  </si>
  <si>
    <t>Crispoldo Pesciarelli</t>
  </si>
  <si>
    <t>Giovanni Ruggiano</t>
  </si>
  <si>
    <t>Bruno Bertini</t>
  </si>
  <si>
    <t>Carlo Giulietti</t>
  </si>
  <si>
    <t>Franco Calzini</t>
  </si>
  <si>
    <t>Alessio Bacherini</t>
  </si>
  <si>
    <t>Marzia Biagiotti</t>
  </si>
  <si>
    <t>Massimo Dolciami</t>
  </si>
  <si>
    <t>Sabina Macchioni</t>
  </si>
  <si>
    <t>Maurizio Donati</t>
  </si>
  <si>
    <t>Andrea Curci</t>
  </si>
  <si>
    <t>Alessandro Mezzano</t>
  </si>
  <si>
    <t>Alberto Baccelli</t>
  </si>
  <si>
    <t>Samuele Rossi</t>
  </si>
  <si>
    <t>Adriano Vergari</t>
  </si>
  <si>
    <t>Daniele D'Ubaldo</t>
  </si>
  <si>
    <t>Anna de Bartolo</t>
  </si>
  <si>
    <t>Manila Cotalini</t>
  </si>
  <si>
    <t>Mirko Soldati</t>
  </si>
  <si>
    <t>Gabriele Goretti</t>
  </si>
  <si>
    <t>Roberto Berioli</t>
  </si>
  <si>
    <t>Emanuele Gatticchi</t>
  </si>
  <si>
    <t>Stelvio Zecca</t>
  </si>
  <si>
    <t>Giovanni Paparelli</t>
  </si>
  <si>
    <t>Giovanni Poggioni</t>
  </si>
  <si>
    <t>Matteo Pagana</t>
  </si>
  <si>
    <t>Iscritti</t>
  </si>
  <si>
    <t>Votanti</t>
  </si>
  <si>
    <t>Bianche</t>
  </si>
  <si>
    <t>Nulle</t>
  </si>
  <si>
    <t>Palmiero Bruscia</t>
  </si>
  <si>
    <t>Giovanni Calzoni</t>
  </si>
  <si>
    <t>COZZARI</t>
  </si>
  <si>
    <t>Centro sinistra</t>
  </si>
  <si>
    <t>Coalizione</t>
  </si>
  <si>
    <t>RUGGIANO</t>
  </si>
  <si>
    <t>Centro destra</t>
  </si>
  <si>
    <t>VOTI</t>
  </si>
  <si>
    <r>
      <t xml:space="preserve">Collegi di </t>
    </r>
    <r>
      <rPr>
        <sz val="10"/>
        <color indexed="48"/>
        <rFont val="Arial"/>
        <family val="0"/>
      </rPr>
      <t>Castiglione del Lago - Tuoro - Passignano su Trasimeno - Città della Pieve - Panicale -  Piegaro -  Paciano - Magione - Corciano</t>
    </r>
  </si>
  <si>
    <t>Dettaglio</t>
  </si>
  <si>
    <t>Collegio di Castiglione del Lago - Tuoro - Passignano su Trasimeno</t>
  </si>
  <si>
    <t>Collegio di Città della Pieve - Panicale -  Piegaro -  Paciano</t>
  </si>
  <si>
    <t>Collegio di Magione e Corciano</t>
  </si>
  <si>
    <t>LOGHI</t>
  </si>
  <si>
    <t>BERTINI</t>
  </si>
  <si>
    <t>GIULIETTI</t>
  </si>
  <si>
    <t>Fiamma Tricolore</t>
  </si>
  <si>
    <t>Alternativa sociale con Alessandra Mussolini</t>
  </si>
  <si>
    <t>ELEZIONI PROVINCIALI 2004</t>
  </si>
  <si>
    <t>Candidato alla presidenza</t>
  </si>
  <si>
    <t>Come usare il file</t>
  </si>
  <si>
    <t>Sezioni 25 su 25</t>
  </si>
  <si>
    <t>Sezioni 17 su 17</t>
  </si>
  <si>
    <t>Sezioni 31 su 31</t>
  </si>
  <si>
    <r>
      <t>cliccare sulle "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>" qui accanto per andare alle votazioni del singolo collegio</t>
    </r>
  </si>
  <si>
    <r>
      <t>In caso appaia una finestra per la richiesta del salvataggio nel passaggio da un foglio all'altro, rispondere "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>"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</si>
</sst>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0.0%"/>
  </numFmts>
  <fonts count="22">
    <font>
      <sz val="10"/>
      <name val="Arial"/>
      <family val="0"/>
    </font>
    <font>
      <sz val="10"/>
      <color indexed="48"/>
      <name val="Arial"/>
      <family val="0"/>
    </font>
    <font>
      <b/>
      <sz val="8"/>
      <color indexed="48"/>
      <name val="Arial"/>
      <family val="0"/>
    </font>
    <font>
      <b/>
      <sz val="10"/>
      <color indexed="48"/>
      <name val="Verdana"/>
      <family val="2"/>
    </font>
    <font>
      <sz val="8"/>
      <color indexed="48"/>
      <name val="Verdana"/>
      <family val="2"/>
    </font>
    <font>
      <b/>
      <sz val="12"/>
      <color indexed="48"/>
      <name val="Verdana"/>
      <family val="2"/>
    </font>
    <font>
      <sz val="12"/>
      <color indexed="48"/>
      <name val="Verdana"/>
      <family val="2"/>
    </font>
    <font>
      <sz val="10"/>
      <color indexed="48"/>
      <name val="Verdana"/>
      <family val="2"/>
    </font>
    <font>
      <sz val="9"/>
      <name val="Arial"/>
      <family val="0"/>
    </font>
    <font>
      <sz val="9"/>
      <color indexed="48"/>
      <name val="Arial"/>
      <family val="0"/>
    </font>
    <font>
      <b/>
      <sz val="9"/>
      <color indexed="48"/>
      <name val="Arial"/>
      <family val="0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4"/>
      <color indexed="48"/>
      <name val="Arial"/>
      <family val="2"/>
    </font>
    <font>
      <sz val="12"/>
      <color indexed="48"/>
      <name val="Arial"/>
      <family val="2"/>
    </font>
    <font>
      <sz val="12"/>
      <color indexed="9"/>
      <name val="Arial"/>
      <family val="2"/>
    </font>
    <font>
      <b/>
      <sz val="20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174" fontId="7" fillId="2" borderId="1" xfId="16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75" fontId="1" fillId="2" borderId="1" xfId="18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175" fontId="9" fillId="2" borderId="1" xfId="18" applyNumberFormat="1" applyFont="1" applyFill="1" applyBorder="1" applyAlignment="1">
      <alignment/>
    </xf>
    <xf numFmtId="175" fontId="11" fillId="2" borderId="1" xfId="18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5" fontId="15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/>
    </xf>
    <xf numFmtId="0" fontId="18" fillId="3" borderId="1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20" fillId="2" borderId="0" xfId="15" applyFill="1" applyAlignment="1">
      <alignment vertical="center"/>
    </xf>
    <xf numFmtId="9" fontId="16" fillId="3" borderId="4" xfId="18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75" fontId="2" fillId="2" borderId="1" xfId="18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9" fontId="12" fillId="3" borderId="2" xfId="18" applyFont="1" applyFill="1" applyBorder="1" applyAlignment="1">
      <alignment horizontal="center"/>
    </xf>
    <xf numFmtId="9" fontId="12" fillId="3" borderId="5" xfId="18" applyFont="1" applyFill="1" applyBorder="1" applyAlignment="1">
      <alignment horizontal="center"/>
    </xf>
    <xf numFmtId="9" fontId="12" fillId="3" borderId="3" xfId="18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75" fontId="2" fillId="2" borderId="1" xfId="18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5" fontId="11" fillId="2" borderId="1" xfId="18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hyperlink" Target="#'Collegio C.Lago'!A1" /><Relationship Id="rId3" Type="http://schemas.openxmlformats.org/officeDocument/2006/relationships/hyperlink" Target="#'Collegio C.Lago'!A1" /><Relationship Id="rId4" Type="http://schemas.openxmlformats.org/officeDocument/2006/relationships/hyperlink" Target="#'Collegio C.Pieve'!A1" /><Relationship Id="rId5" Type="http://schemas.openxmlformats.org/officeDocument/2006/relationships/hyperlink" Target="#'Collegio C.Pieve'!A1" /><Relationship Id="rId6" Type="http://schemas.openxmlformats.org/officeDocument/2006/relationships/hyperlink" Target="#'Collegio Magione'!A1" /><Relationship Id="rId7" Type="http://schemas.openxmlformats.org/officeDocument/2006/relationships/hyperlink" Target="#'Collegio Magione'!A1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5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4.jpeg" /><Relationship Id="rId17" Type="http://schemas.openxmlformats.org/officeDocument/2006/relationships/image" Target="../media/image6.jpeg" /><Relationship Id="rId18" Type="http://schemas.openxmlformats.org/officeDocument/2006/relationships/image" Target="../media/image9.jpeg" /><Relationship Id="rId19" Type="http://schemas.openxmlformats.org/officeDocument/2006/relationships/image" Target="../media/image3.jpeg" /><Relationship Id="rId20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hyperlink" Target="#RIEPILOGO!A1" /><Relationship Id="rId3" Type="http://schemas.openxmlformats.org/officeDocument/2006/relationships/hyperlink" Target="#RIEPILOGO!A1" /><Relationship Id="rId4" Type="http://schemas.openxmlformats.org/officeDocument/2006/relationships/hyperlink" Target="#RIEPILOGO!A1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Relationship Id="rId17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hyperlink" Target="#RIEPILOGO!A1" /><Relationship Id="rId3" Type="http://schemas.openxmlformats.org/officeDocument/2006/relationships/hyperlink" Target="#RIEPILOGO!A1" /><Relationship Id="rId4" Type="http://schemas.openxmlformats.org/officeDocument/2006/relationships/hyperlink" Target="#RIEPILOGO!A1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Relationship Id="rId17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8.wmf" /><Relationship Id="rId15" Type="http://schemas.openxmlformats.org/officeDocument/2006/relationships/hyperlink" Target="#RIEPILOGO!A1" /><Relationship Id="rId16" Type="http://schemas.openxmlformats.org/officeDocument/2006/relationships/hyperlink" Target="#RIEPILOGO!A1" /><Relationship Id="rId17" Type="http://schemas.openxmlformats.org/officeDocument/2006/relationships/hyperlink" Target="#RIEPILOG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11</xdr:row>
      <xdr:rowOff>171450</xdr:rowOff>
    </xdr:from>
    <xdr:to>
      <xdr:col>0</xdr:col>
      <xdr:colOff>695325</xdr:colOff>
      <xdr:row>12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07670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</xdr:row>
      <xdr:rowOff>361950</xdr:rowOff>
    </xdr:from>
    <xdr:to>
      <xdr:col>0</xdr:col>
      <xdr:colOff>685800</xdr:colOff>
      <xdr:row>14</xdr:row>
      <xdr:rowOff>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672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19050</xdr:rowOff>
    </xdr:from>
    <xdr:to>
      <xdr:col>0</xdr:col>
      <xdr:colOff>676275</xdr:colOff>
      <xdr:row>14</xdr:row>
      <xdr:rowOff>400050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672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5</xdr:row>
      <xdr:rowOff>66675</xdr:rowOff>
    </xdr:from>
    <xdr:to>
      <xdr:col>5</xdr:col>
      <xdr:colOff>762000</xdr:colOff>
      <xdr:row>5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95925" y="13620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5</xdr:row>
      <xdr:rowOff>57150</xdr:rowOff>
    </xdr:from>
    <xdr:to>
      <xdr:col>6</xdr:col>
      <xdr:colOff>123825</xdr:colOff>
      <xdr:row>5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0" y="13525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47625</xdr:rowOff>
    </xdr:from>
    <xdr:to>
      <xdr:col>8</xdr:col>
      <xdr:colOff>381000</xdr:colOff>
      <xdr:row>5</xdr:row>
      <xdr:rowOff>428625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86625" y="13430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</xdr:row>
      <xdr:rowOff>66675</xdr:rowOff>
    </xdr:from>
    <xdr:to>
      <xdr:col>6</xdr:col>
      <xdr:colOff>390525</xdr:colOff>
      <xdr:row>5</xdr:row>
      <xdr:rowOff>447675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76950" y="13620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66675</xdr:rowOff>
    </xdr:from>
    <xdr:to>
      <xdr:col>5</xdr:col>
      <xdr:colOff>457200</xdr:colOff>
      <xdr:row>5</xdr:row>
      <xdr:rowOff>447675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91125" y="13620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76200</xdr:rowOff>
    </xdr:from>
    <xdr:to>
      <xdr:col>7</xdr:col>
      <xdr:colOff>381000</xdr:colOff>
      <xdr:row>5</xdr:row>
      <xdr:rowOff>457200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77025" y="13716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66675</xdr:rowOff>
    </xdr:from>
    <xdr:to>
      <xdr:col>7</xdr:col>
      <xdr:colOff>76200</xdr:colOff>
      <xdr:row>5</xdr:row>
      <xdr:rowOff>447675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72225" y="13620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5</xdr:row>
      <xdr:rowOff>66675</xdr:rowOff>
    </xdr:from>
    <xdr:to>
      <xdr:col>8</xdr:col>
      <xdr:colOff>76200</xdr:colOff>
      <xdr:row>5</xdr:row>
      <xdr:rowOff>447675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81825" y="13620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</xdr:row>
      <xdr:rowOff>114300</xdr:rowOff>
    </xdr:from>
    <xdr:to>
      <xdr:col>6</xdr:col>
      <xdr:colOff>504825</xdr:colOff>
      <xdr:row>6</xdr:row>
      <xdr:rowOff>495300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0" y="19716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6</xdr:row>
      <xdr:rowOff>85725</xdr:rowOff>
    </xdr:from>
    <xdr:to>
      <xdr:col>6</xdr:col>
      <xdr:colOff>47625</xdr:colOff>
      <xdr:row>6</xdr:row>
      <xdr:rowOff>466725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34050" y="19431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85725</xdr:rowOff>
    </xdr:from>
    <xdr:to>
      <xdr:col>5</xdr:col>
      <xdr:colOff>542925</xdr:colOff>
      <xdr:row>6</xdr:row>
      <xdr:rowOff>466725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76850" y="19431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8</xdr:row>
      <xdr:rowOff>95250</xdr:rowOff>
    </xdr:from>
    <xdr:to>
      <xdr:col>5</xdr:col>
      <xdr:colOff>542925</xdr:colOff>
      <xdr:row>8</xdr:row>
      <xdr:rowOff>476250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76850" y="3076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7</xdr:row>
      <xdr:rowOff>123825</xdr:rowOff>
    </xdr:from>
    <xdr:to>
      <xdr:col>5</xdr:col>
      <xdr:colOff>542925</xdr:colOff>
      <xdr:row>7</xdr:row>
      <xdr:rowOff>504825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76850" y="25431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38100</xdr:rowOff>
    </xdr:from>
    <xdr:to>
      <xdr:col>4</xdr:col>
      <xdr:colOff>28575</xdr:colOff>
      <xdr:row>4</xdr:row>
      <xdr:rowOff>0</xdr:rowOff>
    </xdr:to>
    <xdr:pic>
      <xdr:nvPicPr>
        <xdr:cNvPr id="1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6195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</xdr:colOff>
      <xdr:row>2</xdr:row>
      <xdr:rowOff>104775</xdr:rowOff>
    </xdr:from>
    <xdr:ext cx="1419225" cy="200025"/>
    <xdr:sp>
      <xdr:nvSpPr>
        <xdr:cNvPr id="2" name="TextBox 15">
          <a:hlinkClick r:id="rId4"/>
        </xdr:cNvPr>
        <xdr:cNvSpPr txBox="1">
          <a:spLocks noChangeArrowheads="1"/>
        </xdr:cNvSpPr>
      </xdr:nvSpPr>
      <xdr:spPr>
        <a:xfrm>
          <a:off x="2952750" y="428625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TORNA AL RIEPILOGO</a:t>
          </a:r>
        </a:p>
      </xdr:txBody>
    </xdr:sp>
    <xdr:clientData/>
  </xdr:oneCellAnchor>
  <xdr:twoCellAnchor editAs="oneCell">
    <xdr:from>
      <xdr:col>3</xdr:col>
      <xdr:colOff>76200</xdr:colOff>
      <xdr:row>10</xdr:row>
      <xdr:rowOff>57150</xdr:rowOff>
    </xdr:from>
    <xdr:to>
      <xdr:col>3</xdr:col>
      <xdr:colOff>457200</xdr:colOff>
      <xdr:row>10</xdr:row>
      <xdr:rowOff>438150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21526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11</xdr:row>
      <xdr:rowOff>57150</xdr:rowOff>
    </xdr:from>
    <xdr:to>
      <xdr:col>3</xdr:col>
      <xdr:colOff>457200</xdr:colOff>
      <xdr:row>11</xdr:row>
      <xdr:rowOff>438150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26003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21</xdr:row>
      <xdr:rowOff>47625</xdr:rowOff>
    </xdr:from>
    <xdr:to>
      <xdr:col>3</xdr:col>
      <xdr:colOff>438150</xdr:colOff>
      <xdr:row>21</xdr:row>
      <xdr:rowOff>428625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38400" y="70675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47625</xdr:rowOff>
    </xdr:from>
    <xdr:to>
      <xdr:col>3</xdr:col>
      <xdr:colOff>457200</xdr:colOff>
      <xdr:row>19</xdr:row>
      <xdr:rowOff>428625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61722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38100</xdr:rowOff>
    </xdr:from>
    <xdr:to>
      <xdr:col>3</xdr:col>
      <xdr:colOff>457200</xdr:colOff>
      <xdr:row>16</xdr:row>
      <xdr:rowOff>419100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57450" y="48196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</xdr:row>
      <xdr:rowOff>38100</xdr:rowOff>
    </xdr:from>
    <xdr:to>
      <xdr:col>3</xdr:col>
      <xdr:colOff>457200</xdr:colOff>
      <xdr:row>18</xdr:row>
      <xdr:rowOff>419100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57450" y="57150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17</xdr:row>
      <xdr:rowOff>47625</xdr:rowOff>
    </xdr:from>
    <xdr:to>
      <xdr:col>3</xdr:col>
      <xdr:colOff>466725</xdr:colOff>
      <xdr:row>17</xdr:row>
      <xdr:rowOff>428625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52768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12</xdr:row>
      <xdr:rowOff>57150</xdr:rowOff>
    </xdr:from>
    <xdr:to>
      <xdr:col>3</xdr:col>
      <xdr:colOff>476250</xdr:colOff>
      <xdr:row>12</xdr:row>
      <xdr:rowOff>438150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6500" y="30480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9</xdr:row>
      <xdr:rowOff>38100</xdr:rowOff>
    </xdr:from>
    <xdr:to>
      <xdr:col>3</xdr:col>
      <xdr:colOff>466725</xdr:colOff>
      <xdr:row>9</xdr:row>
      <xdr:rowOff>419100</xdr:rowOff>
    </xdr:to>
    <xdr:pic>
      <xdr:nvPicPr>
        <xdr:cNvPr id="11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16859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20</xdr:row>
      <xdr:rowOff>57150</xdr:rowOff>
    </xdr:from>
    <xdr:to>
      <xdr:col>3</xdr:col>
      <xdr:colOff>438150</xdr:colOff>
      <xdr:row>20</xdr:row>
      <xdr:rowOff>438150</xdr:rowOff>
    </xdr:to>
    <xdr:pic>
      <xdr:nvPicPr>
        <xdr:cNvPr id="12" name="Picture 5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" y="66294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14</xdr:row>
      <xdr:rowOff>47625</xdr:rowOff>
    </xdr:from>
    <xdr:to>
      <xdr:col>3</xdr:col>
      <xdr:colOff>457200</xdr:colOff>
      <xdr:row>14</xdr:row>
      <xdr:rowOff>428625</xdr:rowOff>
    </xdr:to>
    <xdr:pic>
      <xdr:nvPicPr>
        <xdr:cNvPr id="13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57450" y="39338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57150</xdr:rowOff>
    </xdr:from>
    <xdr:to>
      <xdr:col>3</xdr:col>
      <xdr:colOff>476250</xdr:colOff>
      <xdr:row>13</xdr:row>
      <xdr:rowOff>438150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0" y="34956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15</xdr:row>
      <xdr:rowOff>38100</xdr:rowOff>
    </xdr:from>
    <xdr:to>
      <xdr:col>3</xdr:col>
      <xdr:colOff>457200</xdr:colOff>
      <xdr:row>15</xdr:row>
      <xdr:rowOff>419100</xdr:rowOff>
    </xdr:to>
    <xdr:pic>
      <xdr:nvPicPr>
        <xdr:cNvPr id="15" name="Picture 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57450" y="43719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2</xdr:row>
      <xdr:rowOff>38100</xdr:rowOff>
    </xdr:from>
    <xdr:to>
      <xdr:col>4</xdr:col>
      <xdr:colOff>28575</xdr:colOff>
      <xdr:row>4</xdr:row>
      <xdr:rowOff>0</xdr:rowOff>
    </xdr:to>
    <xdr:pic>
      <xdr:nvPicPr>
        <xdr:cNvPr id="1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195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104775</xdr:colOff>
      <xdr:row>2</xdr:row>
      <xdr:rowOff>114300</xdr:rowOff>
    </xdr:from>
    <xdr:ext cx="1428750" cy="200025"/>
    <xdr:sp>
      <xdr:nvSpPr>
        <xdr:cNvPr id="2" name="TextBox 15">
          <a:hlinkClick r:id="rId4"/>
        </xdr:cNvPr>
        <xdr:cNvSpPr txBox="1">
          <a:spLocks noChangeArrowheads="1"/>
        </xdr:cNvSpPr>
      </xdr:nvSpPr>
      <xdr:spPr>
        <a:xfrm>
          <a:off x="3028950" y="438150"/>
          <a:ext cx="1428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TORNA AL RIEPILOGO</a:t>
          </a:r>
        </a:p>
      </xdr:txBody>
    </xdr:sp>
    <xdr:clientData/>
  </xdr:oneCellAnchor>
  <xdr:twoCellAnchor editAs="oneCell">
    <xdr:from>
      <xdr:col>3</xdr:col>
      <xdr:colOff>95250</xdr:colOff>
      <xdr:row>12</xdr:row>
      <xdr:rowOff>38100</xdr:rowOff>
    </xdr:from>
    <xdr:to>
      <xdr:col>3</xdr:col>
      <xdr:colOff>476250</xdr:colOff>
      <xdr:row>12</xdr:row>
      <xdr:rowOff>419100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24860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38100</xdr:rowOff>
    </xdr:from>
    <xdr:to>
      <xdr:col>3</xdr:col>
      <xdr:colOff>476250</xdr:colOff>
      <xdr:row>13</xdr:row>
      <xdr:rowOff>419100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23</xdr:row>
      <xdr:rowOff>57150</xdr:rowOff>
    </xdr:from>
    <xdr:to>
      <xdr:col>3</xdr:col>
      <xdr:colOff>457200</xdr:colOff>
      <xdr:row>23</xdr:row>
      <xdr:rowOff>438150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38400" y="77438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38100</xdr:rowOff>
    </xdr:from>
    <xdr:to>
      <xdr:col>3</xdr:col>
      <xdr:colOff>457200</xdr:colOff>
      <xdr:row>21</xdr:row>
      <xdr:rowOff>419100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38400" y="677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18</xdr:row>
      <xdr:rowOff>38100</xdr:rowOff>
    </xdr:from>
    <xdr:to>
      <xdr:col>3</xdr:col>
      <xdr:colOff>447675</xdr:colOff>
      <xdr:row>18</xdr:row>
      <xdr:rowOff>419100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28875" y="5343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38100</xdr:rowOff>
    </xdr:from>
    <xdr:to>
      <xdr:col>3</xdr:col>
      <xdr:colOff>457200</xdr:colOff>
      <xdr:row>20</xdr:row>
      <xdr:rowOff>419100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38400" y="62960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</xdr:row>
      <xdr:rowOff>28575</xdr:rowOff>
    </xdr:from>
    <xdr:to>
      <xdr:col>3</xdr:col>
      <xdr:colOff>438150</xdr:colOff>
      <xdr:row>19</xdr:row>
      <xdr:rowOff>409575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9350" y="58102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28575</xdr:rowOff>
    </xdr:from>
    <xdr:to>
      <xdr:col>3</xdr:col>
      <xdr:colOff>466725</xdr:colOff>
      <xdr:row>14</xdr:row>
      <xdr:rowOff>409575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47925" y="34290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11</xdr:row>
      <xdr:rowOff>47625</xdr:rowOff>
    </xdr:from>
    <xdr:to>
      <xdr:col>3</xdr:col>
      <xdr:colOff>485775</xdr:colOff>
      <xdr:row>11</xdr:row>
      <xdr:rowOff>428625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20193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22</xdr:row>
      <xdr:rowOff>19050</xdr:rowOff>
    </xdr:from>
    <xdr:to>
      <xdr:col>3</xdr:col>
      <xdr:colOff>438150</xdr:colOff>
      <xdr:row>22</xdr:row>
      <xdr:rowOff>400050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19350" y="72294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16</xdr:row>
      <xdr:rowOff>38100</xdr:rowOff>
    </xdr:from>
    <xdr:to>
      <xdr:col>3</xdr:col>
      <xdr:colOff>476250</xdr:colOff>
      <xdr:row>16</xdr:row>
      <xdr:rowOff>419100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57450" y="43910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28575</xdr:rowOff>
    </xdr:from>
    <xdr:to>
      <xdr:col>3</xdr:col>
      <xdr:colOff>466725</xdr:colOff>
      <xdr:row>15</xdr:row>
      <xdr:rowOff>409575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47925" y="39052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17</xdr:row>
      <xdr:rowOff>38100</xdr:rowOff>
    </xdr:from>
    <xdr:to>
      <xdr:col>3</xdr:col>
      <xdr:colOff>466725</xdr:colOff>
      <xdr:row>17</xdr:row>
      <xdr:rowOff>419100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47925" y="4867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13</xdr:row>
      <xdr:rowOff>76200</xdr:rowOff>
    </xdr:from>
    <xdr:to>
      <xdr:col>3</xdr:col>
      <xdr:colOff>466725</xdr:colOff>
      <xdr:row>13</xdr:row>
      <xdr:rowOff>457200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7336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57150</xdr:rowOff>
    </xdr:from>
    <xdr:to>
      <xdr:col>3</xdr:col>
      <xdr:colOff>466725</xdr:colOff>
      <xdr:row>14</xdr:row>
      <xdr:rowOff>438150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2385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24</xdr:row>
      <xdr:rowOff>57150</xdr:rowOff>
    </xdr:from>
    <xdr:to>
      <xdr:col>3</xdr:col>
      <xdr:colOff>495300</xdr:colOff>
      <xdr:row>24</xdr:row>
      <xdr:rowOff>438150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84772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22</xdr:row>
      <xdr:rowOff>76200</xdr:rowOff>
    </xdr:from>
    <xdr:to>
      <xdr:col>3</xdr:col>
      <xdr:colOff>485775</xdr:colOff>
      <xdr:row>22</xdr:row>
      <xdr:rowOff>457200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74485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19</xdr:row>
      <xdr:rowOff>66675</xdr:rowOff>
    </xdr:from>
    <xdr:to>
      <xdr:col>3</xdr:col>
      <xdr:colOff>466725</xdr:colOff>
      <xdr:row>19</xdr:row>
      <xdr:rowOff>447675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9825" y="58674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21</xdr:row>
      <xdr:rowOff>66675</xdr:rowOff>
    </xdr:from>
    <xdr:to>
      <xdr:col>3</xdr:col>
      <xdr:colOff>466725</xdr:colOff>
      <xdr:row>21</xdr:row>
      <xdr:rowOff>447675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69151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20</xdr:row>
      <xdr:rowOff>85725</xdr:rowOff>
    </xdr:from>
    <xdr:to>
      <xdr:col>3</xdr:col>
      <xdr:colOff>466725</xdr:colOff>
      <xdr:row>20</xdr:row>
      <xdr:rowOff>466725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9825" y="64103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85725</xdr:rowOff>
    </xdr:from>
    <xdr:to>
      <xdr:col>3</xdr:col>
      <xdr:colOff>466725</xdr:colOff>
      <xdr:row>15</xdr:row>
      <xdr:rowOff>466725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9825" y="37909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104775</xdr:rowOff>
    </xdr:from>
    <xdr:to>
      <xdr:col>3</xdr:col>
      <xdr:colOff>485775</xdr:colOff>
      <xdr:row>12</xdr:row>
      <xdr:rowOff>485775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28875" y="22383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23</xdr:row>
      <xdr:rowOff>76200</xdr:rowOff>
    </xdr:from>
    <xdr:to>
      <xdr:col>3</xdr:col>
      <xdr:colOff>466725</xdr:colOff>
      <xdr:row>23</xdr:row>
      <xdr:rowOff>457200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09825" y="7972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76200</xdr:rowOff>
    </xdr:from>
    <xdr:to>
      <xdr:col>3</xdr:col>
      <xdr:colOff>485775</xdr:colOff>
      <xdr:row>17</xdr:row>
      <xdr:rowOff>457200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28875" y="48291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16</xdr:row>
      <xdr:rowOff>66675</xdr:rowOff>
    </xdr:from>
    <xdr:to>
      <xdr:col>3</xdr:col>
      <xdr:colOff>466725</xdr:colOff>
      <xdr:row>16</xdr:row>
      <xdr:rowOff>447675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09825" y="42957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18</xdr:row>
      <xdr:rowOff>66675</xdr:rowOff>
    </xdr:from>
    <xdr:to>
      <xdr:col>3</xdr:col>
      <xdr:colOff>485775</xdr:colOff>
      <xdr:row>18</xdr:row>
      <xdr:rowOff>447675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28875" y="5343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</xdr:row>
      <xdr:rowOff>38100</xdr:rowOff>
    </xdr:from>
    <xdr:to>
      <xdr:col>4</xdr:col>
      <xdr:colOff>95250</xdr:colOff>
      <xdr:row>4</xdr:row>
      <xdr:rowOff>28575</xdr:rowOff>
    </xdr:to>
    <xdr:pic>
      <xdr:nvPicPr>
        <xdr:cNvPr id="14" name="Picture 4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62225" y="36195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180975</xdr:colOff>
      <xdr:row>2</xdr:row>
      <xdr:rowOff>104775</xdr:rowOff>
    </xdr:from>
    <xdr:ext cx="1381125" cy="200025"/>
    <xdr:sp>
      <xdr:nvSpPr>
        <xdr:cNvPr id="15" name="TextBox 47">
          <a:hlinkClick r:id="rId17"/>
        </xdr:cNvPr>
        <xdr:cNvSpPr txBox="1">
          <a:spLocks noChangeArrowheads="1"/>
        </xdr:cNvSpPr>
      </xdr:nvSpPr>
      <xdr:spPr>
        <a:xfrm>
          <a:off x="3076575" y="428625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TORNA AL RIEPILOGO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5" zoomScaleNormal="115" workbookViewId="0" topLeftCell="B5">
      <selection activeCell="F13" sqref="F13:I14"/>
    </sheetView>
  </sheetViews>
  <sheetFormatPr defaultColWidth="9.140625" defaultRowHeight="12.75"/>
  <cols>
    <col min="1" max="1" width="11.7109375" style="1" customWidth="1"/>
    <col min="2" max="2" width="26.140625" style="1" customWidth="1"/>
    <col min="3" max="3" width="16.28125" style="1" customWidth="1"/>
    <col min="4" max="4" width="12.57421875" style="1" customWidth="1"/>
    <col min="5" max="5" width="10.00390625" style="1" customWidth="1"/>
    <col min="6" max="6" width="14.28125" style="1" customWidth="1"/>
    <col min="7" max="16384" width="9.140625" style="1" customWidth="1"/>
  </cols>
  <sheetData>
    <row r="1" ht="26.25">
      <c r="A1" s="28" t="s">
        <v>66</v>
      </c>
    </row>
    <row r="2" ht="12.75">
      <c r="A2" s="2"/>
    </row>
    <row r="3" spans="1:9" ht="34.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</row>
    <row r="5" spans="2:9" ht="15.75">
      <c r="B5" s="38" t="s">
        <v>67</v>
      </c>
      <c r="C5" s="29" t="s">
        <v>52</v>
      </c>
      <c r="D5" s="24" t="s">
        <v>55</v>
      </c>
      <c r="E5" s="33" t="s">
        <v>2</v>
      </c>
      <c r="F5" s="46" t="s">
        <v>61</v>
      </c>
      <c r="G5" s="47"/>
      <c r="H5" s="47"/>
      <c r="I5" s="48"/>
    </row>
    <row r="6" spans="2:9" ht="44.25" customHeight="1">
      <c r="B6" s="25" t="s">
        <v>50</v>
      </c>
      <c r="C6" s="26" t="s">
        <v>51</v>
      </c>
      <c r="D6" s="26">
        <f>'Collegio C.Lago'!B10+'Collegio C.Pieve'!$B$12+'Collegio Magione'!$B$13</f>
        <v>29716</v>
      </c>
      <c r="E6" s="27">
        <f>D6/SUM(D$6:D$9)</f>
        <v>0.691568339966022</v>
      </c>
      <c r="F6" s="34"/>
      <c r="G6" s="34"/>
      <c r="H6" s="34"/>
      <c r="I6" s="35"/>
    </row>
    <row r="7" spans="2:9" ht="44.25" customHeight="1">
      <c r="B7" s="25" t="s">
        <v>53</v>
      </c>
      <c r="C7" s="26" t="s">
        <v>54</v>
      </c>
      <c r="D7" s="26">
        <f>'Collegio C.Lago'!B18+'Collegio C.Pieve'!$B$20+'Collegio Magione'!$B$21</f>
        <v>12019</v>
      </c>
      <c r="E7" s="27">
        <f>D7/SUM(D$6:D$9)</f>
        <v>0.2797132816681794</v>
      </c>
      <c r="F7" s="34"/>
      <c r="G7" s="34"/>
      <c r="H7" s="34"/>
      <c r="I7" s="35"/>
    </row>
    <row r="8" spans="2:9" ht="44.25" customHeight="1">
      <c r="B8" s="25" t="s">
        <v>62</v>
      </c>
      <c r="C8" s="26" t="s">
        <v>64</v>
      </c>
      <c r="D8" s="26">
        <f>'Collegio C.Lago'!B21+'Collegio C.Pieve'!$B$23+'Collegio Magione'!$B$24</f>
        <v>479</v>
      </c>
      <c r="E8" s="27">
        <f>D8/SUM(D$6:D$9)</f>
        <v>0.011147571505038516</v>
      </c>
      <c r="F8" s="34"/>
      <c r="G8" s="34"/>
      <c r="H8" s="34"/>
      <c r="I8" s="35"/>
    </row>
    <row r="9" spans="2:9" ht="44.25" customHeight="1">
      <c r="B9" s="25" t="s">
        <v>63</v>
      </c>
      <c r="C9" s="36" t="s">
        <v>65</v>
      </c>
      <c r="D9" s="26">
        <f>'Collegio C.Lago'!B22+'Collegio C.Pieve'!$B$24+'Collegio Magione'!$B$25</f>
        <v>755</v>
      </c>
      <c r="E9" s="27">
        <f>D9/SUM(D$6:D$9)</f>
        <v>0.017570806860760083</v>
      </c>
      <c r="F9" s="34"/>
      <c r="G9" s="34"/>
      <c r="H9" s="34"/>
      <c r="I9" s="35"/>
    </row>
    <row r="11" ht="15.75">
      <c r="B11" s="30" t="s">
        <v>57</v>
      </c>
    </row>
    <row r="12" spans="2:7" ht="15.75">
      <c r="B12" s="30"/>
      <c r="F12" s="50" t="s">
        <v>68</v>
      </c>
      <c r="G12" s="51"/>
    </row>
    <row r="13" spans="2:9" s="31" customFormat="1" ht="30.75" customHeight="1">
      <c r="B13" s="32" t="s">
        <v>58</v>
      </c>
      <c r="F13" s="40" t="s">
        <v>73</v>
      </c>
      <c r="G13" s="52"/>
      <c r="H13" s="52"/>
      <c r="I13" s="53"/>
    </row>
    <row r="14" spans="2:9" s="31" customFormat="1" ht="27.75" customHeight="1">
      <c r="B14" s="32" t="s">
        <v>59</v>
      </c>
      <c r="F14" s="54"/>
      <c r="G14" s="55"/>
      <c r="H14" s="55"/>
      <c r="I14" s="56"/>
    </row>
    <row r="15" spans="2:9" s="31" customFormat="1" ht="31.5" customHeight="1">
      <c r="B15" s="32" t="s">
        <v>60</v>
      </c>
      <c r="F15" s="39"/>
      <c r="G15" s="39"/>
      <c r="H15" s="39"/>
      <c r="I15" s="39"/>
    </row>
    <row r="16" spans="6:9" ht="12.75">
      <c r="F16" s="40" t="s">
        <v>72</v>
      </c>
      <c r="G16" s="41"/>
      <c r="H16" s="41"/>
      <c r="I16" s="42"/>
    </row>
    <row r="17" spans="6:9" ht="12.75">
      <c r="F17" s="43"/>
      <c r="G17" s="44"/>
      <c r="H17" s="44"/>
      <c r="I17" s="45"/>
    </row>
  </sheetData>
  <mergeCells count="5">
    <mergeCell ref="F16:I17"/>
    <mergeCell ref="F5:I5"/>
    <mergeCell ref="A3:I3"/>
    <mergeCell ref="F12:G12"/>
    <mergeCell ref="F13:I14"/>
  </mergeCells>
  <hyperlinks>
    <hyperlink ref="B13" location="'Collegio C.Lago'!A1" display="Collegio di Castiglione del Lago - Tuoro - Passignano su Trasimeno"/>
    <hyperlink ref="B14" location="'Collegio C.Pieve'!A1" display="Collegio di Città della Pieve - Panicale -  Piegaro -  Paciano"/>
    <hyperlink ref="B15" location="'Collegio Magione'!A1" display="Collegio di Magione e Corciano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="115" zoomScaleNormal="115" workbookViewId="0" topLeftCell="A5">
      <selection activeCell="D5" sqref="D5"/>
    </sheetView>
  </sheetViews>
  <sheetFormatPr defaultColWidth="9.140625" defaultRowHeight="12.75"/>
  <cols>
    <col min="1" max="1" width="21.28125" style="1" customWidth="1"/>
    <col min="2" max="2" width="7.421875" style="1" customWidth="1"/>
    <col min="3" max="3" width="7.00390625" style="19" customWidth="1"/>
    <col min="4" max="4" width="7.7109375" style="14" customWidth="1"/>
    <col min="5" max="5" width="22.7109375" style="1" customWidth="1"/>
    <col min="6" max="6" width="6.28125" style="1" customWidth="1"/>
    <col min="7" max="7" width="6.7109375" style="19" customWidth="1"/>
    <col min="8" max="16384" width="9.140625" style="1" customWidth="1"/>
  </cols>
  <sheetData>
    <row r="2" spans="1:2" ht="12.75">
      <c r="A2" s="8" t="s">
        <v>44</v>
      </c>
      <c r="B2" s="9"/>
    </row>
    <row r="3" spans="1:2" ht="15">
      <c r="A3" s="10"/>
      <c r="B3" s="11"/>
    </row>
    <row r="4" spans="1:2" ht="12.75">
      <c r="A4" s="57" t="s">
        <v>69</v>
      </c>
      <c r="B4" s="58"/>
    </row>
    <row r="5" spans="1:2" ht="12.75">
      <c r="A5" s="12" t="s">
        <v>45</v>
      </c>
      <c r="B5" s="13">
        <v>0</v>
      </c>
    </row>
    <row r="6" spans="1:2" ht="12.75">
      <c r="A6" s="12" t="s">
        <v>46</v>
      </c>
      <c r="B6" s="13">
        <v>0</v>
      </c>
    </row>
    <row r="7" spans="1:2" ht="12.75">
      <c r="A7" s="12" t="s">
        <v>47</v>
      </c>
      <c r="B7" s="13">
        <v>0</v>
      </c>
    </row>
    <row r="8" spans="3:7" ht="12.75">
      <c r="C8" s="20"/>
      <c r="D8" s="15"/>
      <c r="E8" s="2"/>
      <c r="F8" s="2"/>
      <c r="G8" s="20"/>
    </row>
    <row r="9" spans="1:7" ht="25.5" customHeight="1">
      <c r="A9" s="3" t="s">
        <v>0</v>
      </c>
      <c r="B9" s="4" t="s">
        <v>1</v>
      </c>
      <c r="C9" s="21" t="s">
        <v>2</v>
      </c>
      <c r="D9" s="16" t="s">
        <v>3</v>
      </c>
      <c r="E9" s="3" t="s">
        <v>4</v>
      </c>
      <c r="F9" s="4" t="s">
        <v>1</v>
      </c>
      <c r="G9" s="21" t="s">
        <v>2</v>
      </c>
    </row>
    <row r="10" spans="1:7" ht="35.25" customHeight="1">
      <c r="A10" s="60" t="s">
        <v>13</v>
      </c>
      <c r="B10" s="60">
        <v>9554</v>
      </c>
      <c r="C10" s="59">
        <f>B10/($B$22+$B$21+$B$18+$B$10)</f>
        <v>0.6802905155226431</v>
      </c>
      <c r="D10" s="17"/>
      <c r="E10" s="6" t="s">
        <v>5</v>
      </c>
      <c r="F10" s="7">
        <v>4349</v>
      </c>
      <c r="G10" s="22">
        <f>F10/SUM(F$10:F$22)</f>
        <v>0.39254445347052985</v>
      </c>
    </row>
    <row r="11" spans="1:7" ht="35.25" customHeight="1">
      <c r="A11" s="60"/>
      <c r="B11" s="60"/>
      <c r="C11" s="59"/>
      <c r="D11" s="17"/>
      <c r="E11" s="6" t="s">
        <v>6</v>
      </c>
      <c r="F11" s="7">
        <v>366</v>
      </c>
      <c r="G11" s="22">
        <f aca="true" t="shared" si="0" ref="G11:G22">F11/SUM(F$10:F$22)</f>
        <v>0.03303547251557</v>
      </c>
    </row>
    <row r="12" spans="1:7" ht="35.25" customHeight="1">
      <c r="A12" s="60"/>
      <c r="B12" s="60"/>
      <c r="C12" s="59"/>
      <c r="D12" s="17"/>
      <c r="E12" s="6" t="s">
        <v>7</v>
      </c>
      <c r="F12" s="7">
        <v>1028</v>
      </c>
      <c r="G12" s="22">
        <f t="shared" si="0"/>
        <v>0.09278815777597256</v>
      </c>
    </row>
    <row r="13" spans="1:7" ht="35.25" customHeight="1">
      <c r="A13" s="60"/>
      <c r="B13" s="60"/>
      <c r="C13" s="59"/>
      <c r="D13" s="17"/>
      <c r="E13" s="6" t="s">
        <v>8</v>
      </c>
      <c r="F13" s="7">
        <v>494</v>
      </c>
      <c r="G13" s="22">
        <f t="shared" si="0"/>
        <v>0.04458886181063273</v>
      </c>
    </row>
    <row r="14" spans="1:7" ht="35.25" customHeight="1">
      <c r="A14" s="60"/>
      <c r="B14" s="60"/>
      <c r="C14" s="59"/>
      <c r="D14" s="17"/>
      <c r="E14" s="6" t="s">
        <v>9</v>
      </c>
      <c r="F14" s="7">
        <v>313</v>
      </c>
      <c r="G14" s="22">
        <f t="shared" si="0"/>
        <v>0.028251647260583084</v>
      </c>
    </row>
    <row r="15" spans="1:7" ht="35.25" customHeight="1">
      <c r="A15" s="60"/>
      <c r="B15" s="60"/>
      <c r="C15" s="59"/>
      <c r="D15" s="17"/>
      <c r="E15" s="6" t="s">
        <v>10</v>
      </c>
      <c r="F15" s="7">
        <v>777</v>
      </c>
      <c r="G15" s="22">
        <f t="shared" si="0"/>
        <v>0.07013268345518549</v>
      </c>
    </row>
    <row r="16" spans="1:7" ht="35.25" customHeight="1">
      <c r="A16" s="60"/>
      <c r="B16" s="60"/>
      <c r="C16" s="59"/>
      <c r="D16" s="17"/>
      <c r="E16" s="6" t="s">
        <v>11</v>
      </c>
      <c r="F16" s="7">
        <v>20</v>
      </c>
      <c r="G16" s="22">
        <f t="shared" si="0"/>
        <v>0.0018052170773535518</v>
      </c>
    </row>
    <row r="17" spans="1:7" ht="35.25" customHeight="1">
      <c r="A17" s="60"/>
      <c r="B17" s="60"/>
      <c r="C17" s="59"/>
      <c r="D17" s="17"/>
      <c r="E17" s="6" t="s">
        <v>12</v>
      </c>
      <c r="F17" s="7">
        <v>163</v>
      </c>
      <c r="G17" s="22">
        <f t="shared" si="0"/>
        <v>0.014712519180431446</v>
      </c>
    </row>
    <row r="18" spans="1:7" ht="35.25" customHeight="1">
      <c r="A18" s="60" t="s">
        <v>19</v>
      </c>
      <c r="B18" s="60">
        <v>4136</v>
      </c>
      <c r="C18" s="59">
        <f>B18/($B$22+$B$21+$B$18+$B$10)</f>
        <v>0.2945029906009684</v>
      </c>
      <c r="D18" s="17"/>
      <c r="E18" s="6" t="s">
        <v>14</v>
      </c>
      <c r="F18" s="7">
        <v>193</v>
      </c>
      <c r="G18" s="22">
        <f t="shared" si="0"/>
        <v>0.017420344796461776</v>
      </c>
    </row>
    <row r="19" spans="1:7" ht="35.25" customHeight="1">
      <c r="A19" s="60"/>
      <c r="B19" s="60"/>
      <c r="C19" s="59"/>
      <c r="D19" s="17"/>
      <c r="E19" s="6" t="s">
        <v>15</v>
      </c>
      <c r="F19" s="7">
        <v>1328</v>
      </c>
      <c r="G19" s="22">
        <f t="shared" si="0"/>
        <v>0.11986641393627584</v>
      </c>
    </row>
    <row r="20" spans="1:7" ht="35.25" customHeight="1">
      <c r="A20" s="60"/>
      <c r="B20" s="60"/>
      <c r="C20" s="59"/>
      <c r="D20" s="17"/>
      <c r="E20" s="6" t="s">
        <v>16</v>
      </c>
      <c r="F20" s="7">
        <v>1786</v>
      </c>
      <c r="G20" s="22">
        <f t="shared" si="0"/>
        <v>0.16120588500767216</v>
      </c>
    </row>
    <row r="21" spans="1:7" ht="35.25" customHeight="1">
      <c r="A21" s="5" t="s">
        <v>20</v>
      </c>
      <c r="B21" s="5">
        <v>147</v>
      </c>
      <c r="C21" s="37">
        <f>B21/($B$22+$B$21+$B$18+$B$10)</f>
        <v>0.010467103389347764</v>
      </c>
      <c r="D21" s="17"/>
      <c r="E21" s="6" t="s">
        <v>17</v>
      </c>
      <c r="F21" s="7">
        <v>105</v>
      </c>
      <c r="G21" s="22">
        <f t="shared" si="0"/>
        <v>0.009477389656106146</v>
      </c>
    </row>
    <row r="22" spans="1:7" ht="35.25" customHeight="1">
      <c r="A22" s="5" t="s">
        <v>21</v>
      </c>
      <c r="B22" s="5">
        <v>207</v>
      </c>
      <c r="C22" s="37">
        <f>B22/($B$22+$B$21+$B$18+$B$10)</f>
        <v>0.014739390487040729</v>
      </c>
      <c r="D22" s="17"/>
      <c r="E22" s="6" t="s">
        <v>18</v>
      </c>
      <c r="F22" s="7">
        <v>157</v>
      </c>
      <c r="G22" s="22">
        <f t="shared" si="0"/>
        <v>0.014170954057225382</v>
      </c>
    </row>
  </sheetData>
  <mergeCells count="7">
    <mergeCell ref="A4:B4"/>
    <mergeCell ref="C10:C17"/>
    <mergeCell ref="C18:C20"/>
    <mergeCell ref="A18:A20"/>
    <mergeCell ref="B18:B20"/>
    <mergeCell ref="A10:A17"/>
    <mergeCell ref="B10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7">
      <selection activeCell="F24" sqref="F24"/>
    </sheetView>
  </sheetViews>
  <sheetFormatPr defaultColWidth="9.140625" defaultRowHeight="12.75"/>
  <cols>
    <col min="1" max="1" width="21.28125" style="1" customWidth="1"/>
    <col min="2" max="2" width="7.421875" style="1" customWidth="1"/>
    <col min="3" max="3" width="6.7109375" style="1" customWidth="1"/>
    <col min="4" max="4" width="8.421875" style="14" customWidth="1"/>
    <col min="5" max="5" width="22.7109375" style="1" customWidth="1"/>
    <col min="6" max="6" width="6.28125" style="1" customWidth="1"/>
    <col min="7" max="7" width="7.00390625" style="1" bestFit="1" customWidth="1"/>
    <col min="8" max="16384" width="9.140625" style="1" customWidth="1"/>
  </cols>
  <sheetData>
    <row r="2" spans="1:2" ht="12.75">
      <c r="A2" s="8" t="s">
        <v>44</v>
      </c>
      <c r="B2" s="9"/>
    </row>
    <row r="3" spans="1:2" ht="15">
      <c r="A3" s="10"/>
      <c r="B3" s="11"/>
    </row>
    <row r="4" spans="1:2" ht="12.75">
      <c r="A4" s="57" t="s">
        <v>70</v>
      </c>
      <c r="B4" s="58"/>
    </row>
    <row r="5" spans="1:2" ht="12.75">
      <c r="A5" s="12" t="s">
        <v>45</v>
      </c>
      <c r="B5" s="13">
        <v>0</v>
      </c>
    </row>
    <row r="6" spans="1:2" ht="12.75">
      <c r="A6" s="12" t="s">
        <v>46</v>
      </c>
      <c r="B6" s="13">
        <v>0</v>
      </c>
    </row>
    <row r="7" spans="1:2" ht="12.75">
      <c r="A7" s="12" t="s">
        <v>47</v>
      </c>
      <c r="B7" s="13">
        <v>0</v>
      </c>
    </row>
    <row r="10" spans="1:7" ht="12.75">
      <c r="A10" s="2"/>
      <c r="B10" s="2"/>
      <c r="C10" s="2"/>
      <c r="D10" s="15"/>
      <c r="E10" s="2"/>
      <c r="F10" s="2"/>
      <c r="G10" s="2"/>
    </row>
    <row r="11" spans="1:7" ht="25.5" customHeight="1">
      <c r="A11" s="3" t="s">
        <v>0</v>
      </c>
      <c r="B11" s="4" t="s">
        <v>1</v>
      </c>
      <c r="C11" s="4" t="s">
        <v>2</v>
      </c>
      <c r="D11" s="16" t="s">
        <v>3</v>
      </c>
      <c r="E11" s="3" t="s">
        <v>4</v>
      </c>
      <c r="F11" s="4" t="s">
        <v>1</v>
      </c>
      <c r="G11" s="4" t="s">
        <v>2</v>
      </c>
    </row>
    <row r="12" spans="1:7" ht="37.5" customHeight="1">
      <c r="A12" s="60" t="s">
        <v>13</v>
      </c>
      <c r="B12" s="60">
        <v>8342</v>
      </c>
      <c r="C12" s="59">
        <f>B12/($B$24+$B$23+$B$20+$B$12)</f>
        <v>0.766587024444036</v>
      </c>
      <c r="D12" s="17"/>
      <c r="E12" s="6" t="s">
        <v>22</v>
      </c>
      <c r="F12" s="7">
        <v>4781</v>
      </c>
      <c r="G12" s="18">
        <f>F12/SUM(F$10:F$22)</f>
        <v>0.4958000622213004</v>
      </c>
    </row>
    <row r="13" spans="1:7" ht="37.5" customHeight="1">
      <c r="A13" s="60"/>
      <c r="B13" s="60"/>
      <c r="C13" s="59"/>
      <c r="D13" s="17"/>
      <c r="E13" s="6" t="s">
        <v>26</v>
      </c>
      <c r="F13" s="7">
        <v>229</v>
      </c>
      <c r="G13" s="18">
        <f aca="true" t="shared" si="0" ref="G13:G24">F13/SUM(F$10:F$22)</f>
        <v>0.023747796328943273</v>
      </c>
    </row>
    <row r="14" spans="1:7" ht="37.5" customHeight="1">
      <c r="A14" s="60"/>
      <c r="B14" s="60"/>
      <c r="C14" s="59"/>
      <c r="D14" s="17"/>
      <c r="E14" s="6" t="s">
        <v>24</v>
      </c>
      <c r="F14" s="7">
        <v>778</v>
      </c>
      <c r="G14" s="18">
        <f t="shared" si="0"/>
        <v>0.08068028621798196</v>
      </c>
    </row>
    <row r="15" spans="1:7" ht="37.5" customHeight="1">
      <c r="A15" s="60"/>
      <c r="B15" s="60"/>
      <c r="C15" s="59"/>
      <c r="D15" s="17"/>
      <c r="E15" s="6" t="s">
        <v>23</v>
      </c>
      <c r="F15" s="7">
        <v>398</v>
      </c>
      <c r="G15" s="18">
        <f t="shared" si="0"/>
        <v>0.04127346261536866</v>
      </c>
    </row>
    <row r="16" spans="1:7" ht="37.5" customHeight="1">
      <c r="A16" s="60"/>
      <c r="B16" s="60"/>
      <c r="C16" s="59"/>
      <c r="D16" s="17"/>
      <c r="E16" s="6" t="s">
        <v>33</v>
      </c>
      <c r="F16" s="7">
        <v>386</v>
      </c>
      <c r="G16" s="18">
        <f t="shared" si="0"/>
        <v>0.04002903660686508</v>
      </c>
    </row>
    <row r="17" spans="1:7" ht="37.5" customHeight="1">
      <c r="A17" s="60"/>
      <c r="B17" s="60"/>
      <c r="C17" s="59"/>
      <c r="D17" s="17"/>
      <c r="E17" s="6" t="s">
        <v>25</v>
      </c>
      <c r="F17" s="7">
        <v>683</v>
      </c>
      <c r="G17" s="18">
        <f t="shared" si="0"/>
        <v>0.07082858031732864</v>
      </c>
    </row>
    <row r="18" spans="1:7" ht="37.5" customHeight="1">
      <c r="A18" s="60"/>
      <c r="B18" s="60"/>
      <c r="C18" s="59"/>
      <c r="D18" s="17"/>
      <c r="E18" s="6" t="s">
        <v>28</v>
      </c>
      <c r="F18" s="7">
        <v>108</v>
      </c>
      <c r="G18" s="18">
        <f t="shared" si="0"/>
        <v>0.0111998340765322</v>
      </c>
    </row>
    <row r="19" spans="1:7" ht="37.5" customHeight="1">
      <c r="A19" s="60"/>
      <c r="B19" s="60"/>
      <c r="C19" s="59"/>
      <c r="D19" s="17"/>
      <c r="E19" s="6" t="s">
        <v>27</v>
      </c>
      <c r="F19" s="7">
        <v>180</v>
      </c>
      <c r="G19" s="18">
        <f t="shared" si="0"/>
        <v>0.018666390127553667</v>
      </c>
    </row>
    <row r="20" spans="1:7" ht="37.5" customHeight="1">
      <c r="A20" s="60" t="s">
        <v>19</v>
      </c>
      <c r="B20" s="60">
        <v>2288</v>
      </c>
      <c r="C20" s="59">
        <f>B20/($B$24+$B$23+$B$20+$B$12)</f>
        <v>0.21025546774489984</v>
      </c>
      <c r="D20" s="17"/>
      <c r="E20" s="6" t="s">
        <v>30</v>
      </c>
      <c r="F20" s="7">
        <v>273</v>
      </c>
      <c r="G20" s="18">
        <f t="shared" si="0"/>
        <v>0.028310691693456392</v>
      </c>
    </row>
    <row r="21" spans="1:7" ht="37.5" customHeight="1">
      <c r="A21" s="60"/>
      <c r="B21" s="60"/>
      <c r="C21" s="59"/>
      <c r="D21" s="17"/>
      <c r="E21" s="6" t="s">
        <v>31</v>
      </c>
      <c r="F21" s="7">
        <v>656</v>
      </c>
      <c r="G21" s="18">
        <f t="shared" si="0"/>
        <v>0.06802862179819558</v>
      </c>
    </row>
    <row r="22" spans="1:7" ht="37.5" customHeight="1">
      <c r="A22" s="60"/>
      <c r="B22" s="60"/>
      <c r="C22" s="59"/>
      <c r="D22" s="17"/>
      <c r="E22" s="6" t="s">
        <v>34</v>
      </c>
      <c r="F22" s="7">
        <v>1171</v>
      </c>
      <c r="G22" s="18">
        <f t="shared" si="0"/>
        <v>0.12143523799647413</v>
      </c>
    </row>
    <row r="23" spans="1:7" ht="37.5" customHeight="1">
      <c r="A23" s="5" t="s">
        <v>20</v>
      </c>
      <c r="B23" s="5">
        <v>119</v>
      </c>
      <c r="C23" s="37">
        <f>B23/($B$24+$B$23+$B$20+$B$12)</f>
        <v>0.010935489799669178</v>
      </c>
      <c r="D23" s="17"/>
      <c r="E23" s="6" t="s">
        <v>29</v>
      </c>
      <c r="F23" s="7">
        <v>106</v>
      </c>
      <c r="G23" s="18">
        <f t="shared" si="0"/>
        <v>0.010992429741781603</v>
      </c>
    </row>
    <row r="24" spans="1:7" ht="37.5" customHeight="1">
      <c r="A24" s="5" t="s">
        <v>21</v>
      </c>
      <c r="B24" s="5">
        <v>133</v>
      </c>
      <c r="C24" s="37">
        <f>B24/($B$24+$B$23+$B$20+$B$12)</f>
        <v>0.012222018011394964</v>
      </c>
      <c r="D24" s="17"/>
      <c r="E24" s="6" t="s">
        <v>32</v>
      </c>
      <c r="F24" s="7">
        <v>115</v>
      </c>
      <c r="G24" s="18">
        <f t="shared" si="0"/>
        <v>0.011925749248159286</v>
      </c>
    </row>
  </sheetData>
  <mergeCells count="7">
    <mergeCell ref="A20:A22"/>
    <mergeCell ref="B20:B22"/>
    <mergeCell ref="C20:C22"/>
    <mergeCell ref="A4:B4"/>
    <mergeCell ref="A12:A19"/>
    <mergeCell ref="B12:B19"/>
    <mergeCell ref="C12:C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5"/>
  <sheetViews>
    <sheetView zoomScale="85" zoomScaleNormal="85" workbookViewId="0" topLeftCell="A16">
      <selection activeCell="K34" sqref="K34"/>
    </sheetView>
  </sheetViews>
  <sheetFormatPr defaultColWidth="9.140625" defaultRowHeight="12.75"/>
  <cols>
    <col min="1" max="1" width="21.28125" style="1" customWidth="1"/>
    <col min="2" max="2" width="6.28125" style="1" bestFit="1" customWidth="1"/>
    <col min="3" max="3" width="7.28125" style="1" bestFit="1" customWidth="1"/>
    <col min="4" max="4" width="8.57421875" style="14" customWidth="1"/>
    <col min="5" max="5" width="22.7109375" style="1" customWidth="1"/>
    <col min="6" max="6" width="8.140625" style="1" customWidth="1"/>
    <col min="7" max="7" width="7.28125" style="1" bestFit="1" customWidth="1"/>
    <col min="8" max="16384" width="9.140625" style="1" customWidth="1"/>
  </cols>
  <sheetData>
    <row r="3" ht="12.75"/>
    <row r="4" spans="1:2" ht="12.75">
      <c r="A4" s="8" t="s">
        <v>44</v>
      </c>
      <c r="B4" s="9"/>
    </row>
    <row r="5" spans="1:2" ht="15">
      <c r="A5" s="10"/>
      <c r="B5" s="11"/>
    </row>
    <row r="6" spans="1:2" ht="12.75">
      <c r="A6" s="57" t="s">
        <v>71</v>
      </c>
      <c r="B6" s="58"/>
    </row>
    <row r="7" spans="1:2" ht="12.75">
      <c r="A7" s="12" t="s">
        <v>45</v>
      </c>
      <c r="B7" s="13">
        <v>0</v>
      </c>
    </row>
    <row r="8" spans="1:2" ht="12.75">
      <c r="A8" s="12" t="s">
        <v>46</v>
      </c>
      <c r="B8" s="13">
        <v>0</v>
      </c>
    </row>
    <row r="9" spans="1:2" ht="12.75">
      <c r="A9" s="12" t="s">
        <v>47</v>
      </c>
      <c r="B9" s="13">
        <v>0</v>
      </c>
    </row>
    <row r="11" spans="1:7" ht="12.75">
      <c r="A11" s="2"/>
      <c r="B11" s="2"/>
      <c r="C11" s="2"/>
      <c r="D11" s="15"/>
      <c r="E11" s="2"/>
      <c r="F11" s="2"/>
      <c r="G11" s="2"/>
    </row>
    <row r="12" spans="1:7" ht="25.5" customHeight="1">
      <c r="A12" s="3" t="s">
        <v>0</v>
      </c>
      <c r="B12" s="4" t="s">
        <v>1</v>
      </c>
      <c r="C12" s="4" t="s">
        <v>2</v>
      </c>
      <c r="D12" s="16" t="s">
        <v>3</v>
      </c>
      <c r="E12" s="3" t="s">
        <v>4</v>
      </c>
      <c r="F12" s="4" t="s">
        <v>1</v>
      </c>
      <c r="G12" s="4" t="s">
        <v>2</v>
      </c>
    </row>
    <row r="13" spans="1:7" ht="41.25" customHeight="1">
      <c r="A13" s="60" t="s">
        <v>13</v>
      </c>
      <c r="B13" s="60">
        <v>11820</v>
      </c>
      <c r="C13" s="61">
        <f>B13/($B$25+$B$24+$B$21+$B$13)</f>
        <v>0.6551017014908829</v>
      </c>
      <c r="D13" s="17"/>
      <c r="E13" s="6" t="s">
        <v>48</v>
      </c>
      <c r="F13" s="7">
        <v>6989</v>
      </c>
      <c r="G13" s="18">
        <f>F13/SUM(F$12:F$24)</f>
        <v>0.4242185128983308</v>
      </c>
    </row>
    <row r="14" spans="1:7" ht="41.25" customHeight="1">
      <c r="A14" s="60"/>
      <c r="B14" s="60"/>
      <c r="C14" s="61"/>
      <c r="D14" s="17"/>
      <c r="E14" s="6" t="s">
        <v>39</v>
      </c>
      <c r="F14" s="7">
        <v>297</v>
      </c>
      <c r="G14" s="18">
        <f aca="true" t="shared" si="0" ref="G14:G25">F14/SUM(F$12:F$24)</f>
        <v>0.01802731411229135</v>
      </c>
    </row>
    <row r="15" spans="1:7" ht="41.25" customHeight="1">
      <c r="A15" s="60"/>
      <c r="B15" s="60"/>
      <c r="C15" s="61"/>
      <c r="D15" s="17"/>
      <c r="E15" s="6" t="s">
        <v>36</v>
      </c>
      <c r="F15" s="7">
        <v>1316</v>
      </c>
      <c r="G15" s="18">
        <f t="shared" si="0"/>
        <v>0.07987860394537177</v>
      </c>
    </row>
    <row r="16" spans="1:7" ht="41.25" customHeight="1">
      <c r="A16" s="60"/>
      <c r="B16" s="60"/>
      <c r="C16" s="61"/>
      <c r="D16" s="17"/>
      <c r="E16" s="6" t="s">
        <v>35</v>
      </c>
      <c r="F16" s="7">
        <v>677</v>
      </c>
      <c r="G16" s="18">
        <f t="shared" si="0"/>
        <v>0.04109256449165402</v>
      </c>
    </row>
    <row r="17" spans="1:7" ht="41.25" customHeight="1">
      <c r="A17" s="60"/>
      <c r="B17" s="60"/>
      <c r="C17" s="61"/>
      <c r="D17" s="17"/>
      <c r="E17" s="6" t="s">
        <v>37</v>
      </c>
      <c r="F17" s="7">
        <v>412</v>
      </c>
      <c r="G17" s="18">
        <f t="shared" si="0"/>
        <v>0.025007587253414263</v>
      </c>
    </row>
    <row r="18" spans="1:7" ht="41.25" customHeight="1">
      <c r="A18" s="60"/>
      <c r="B18" s="60"/>
      <c r="C18" s="61"/>
      <c r="D18" s="17"/>
      <c r="E18" s="6" t="s">
        <v>38</v>
      </c>
      <c r="F18" s="7">
        <v>983</v>
      </c>
      <c r="G18" s="18">
        <f t="shared" si="0"/>
        <v>0.05966616084977238</v>
      </c>
    </row>
    <row r="19" spans="1:7" ht="41.25" customHeight="1">
      <c r="A19" s="60"/>
      <c r="B19" s="60"/>
      <c r="C19" s="61"/>
      <c r="D19" s="17"/>
      <c r="E19" s="6" t="s">
        <v>49</v>
      </c>
      <c r="F19" s="7">
        <v>62</v>
      </c>
      <c r="G19" s="18">
        <f t="shared" si="0"/>
        <v>0.003763277693474962</v>
      </c>
    </row>
    <row r="20" spans="1:7" ht="41.25" customHeight="1">
      <c r="A20" s="60"/>
      <c r="B20" s="60"/>
      <c r="C20" s="61"/>
      <c r="D20" s="17"/>
      <c r="E20" s="6" t="s">
        <v>40</v>
      </c>
      <c r="F20" s="7">
        <v>286</v>
      </c>
      <c r="G20" s="18">
        <f t="shared" si="0"/>
        <v>0.017359635811836114</v>
      </c>
    </row>
    <row r="21" spans="1:7" ht="41.25" customHeight="1">
      <c r="A21" s="60" t="s">
        <v>19</v>
      </c>
      <c r="B21" s="60">
        <v>5595</v>
      </c>
      <c r="C21" s="61">
        <f>B21/($B$25+$B$24+$B$21+$B$13)</f>
        <v>0.3100925566701768</v>
      </c>
      <c r="D21" s="17"/>
      <c r="E21" s="6" t="s">
        <v>42</v>
      </c>
      <c r="F21" s="7">
        <v>608</v>
      </c>
      <c r="G21" s="18">
        <f t="shared" si="0"/>
        <v>0.036904400606980275</v>
      </c>
    </row>
    <row r="22" spans="1:7" ht="41.25" customHeight="1">
      <c r="A22" s="60"/>
      <c r="B22" s="60"/>
      <c r="C22" s="61"/>
      <c r="D22" s="17"/>
      <c r="E22" s="6" t="s">
        <v>43</v>
      </c>
      <c r="F22" s="7">
        <v>2134</v>
      </c>
      <c r="G22" s="18">
        <f t="shared" si="0"/>
        <v>0.12952959028831562</v>
      </c>
    </row>
    <row r="23" spans="1:7" ht="41.25" customHeight="1">
      <c r="A23" s="60"/>
      <c r="B23" s="60"/>
      <c r="C23" s="61"/>
      <c r="D23" s="17"/>
      <c r="E23" s="6" t="s">
        <v>41</v>
      </c>
      <c r="F23" s="7">
        <v>2515</v>
      </c>
      <c r="G23" s="18">
        <f t="shared" si="0"/>
        <v>0.1526555386949924</v>
      </c>
    </row>
    <row r="24" spans="1:7" ht="41.25" customHeight="1">
      <c r="A24" s="5" t="s">
        <v>20</v>
      </c>
      <c r="B24" s="5">
        <v>213</v>
      </c>
      <c r="C24" s="23">
        <f>B24/($B$25+$B$24+$B$21+$B$13)</f>
        <v>0.01180513218422657</v>
      </c>
      <c r="D24" s="17"/>
      <c r="E24" s="6" t="s">
        <v>29</v>
      </c>
      <c r="F24" s="7">
        <v>196</v>
      </c>
      <c r="G24" s="18">
        <f t="shared" si="0"/>
        <v>0.011896813353566009</v>
      </c>
    </row>
    <row r="25" spans="1:7" ht="41.25" customHeight="1">
      <c r="A25" s="5" t="s">
        <v>21</v>
      </c>
      <c r="B25" s="5">
        <v>415</v>
      </c>
      <c r="C25" s="23">
        <f>B25/($B$25+$B$24+$B$21+$B$13)</f>
        <v>0.02300060965471374</v>
      </c>
      <c r="D25" s="17"/>
      <c r="E25" s="6" t="s">
        <v>18</v>
      </c>
      <c r="F25" s="7">
        <v>382</v>
      </c>
      <c r="G25" s="18">
        <f t="shared" si="0"/>
        <v>0.023186646433990894</v>
      </c>
    </row>
  </sheetData>
  <mergeCells count="7">
    <mergeCell ref="A21:A23"/>
    <mergeCell ref="B21:B23"/>
    <mergeCell ref="C21:C23"/>
    <mergeCell ref="A6:B6"/>
    <mergeCell ref="A13:A20"/>
    <mergeCell ref="B13:B20"/>
    <mergeCell ref="C13:C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Akropolis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F.S.</cp:lastModifiedBy>
  <cp:lastPrinted>2004-06-09T07:46:49Z</cp:lastPrinted>
  <dcterms:created xsi:type="dcterms:W3CDTF">2004-05-21T08:59:32Z</dcterms:created>
  <dcterms:modified xsi:type="dcterms:W3CDTF">2004-06-14T20:09:32Z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